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1195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<sst xmlns="http://schemas.openxmlformats.org/spreadsheetml/2006/main" count="112" uniqueCount="62">
  <si>
    <t>科学楼</t>
  </si>
  <si>
    <t>公寓</t>
  </si>
  <si>
    <t>名称</t>
  </si>
  <si>
    <t>安全出口</t>
  </si>
  <si>
    <t>人防安全插座</t>
  </si>
  <si>
    <t>250V 10A</t>
  </si>
  <si>
    <t>壁灯</t>
  </si>
  <si>
    <t>18W</t>
  </si>
  <si>
    <t>热水器安全插座</t>
  </si>
  <si>
    <t>残厕按钮</t>
  </si>
  <si>
    <t>五孔安全插座</t>
  </si>
  <si>
    <t>残厕声光报警器</t>
  </si>
  <si>
    <t>五孔防水安全插座</t>
  </si>
  <si>
    <t>1*36</t>
  </si>
  <si>
    <t>单管荧光灯</t>
  </si>
  <si>
    <t>单极单控开关</t>
  </si>
  <si>
    <t>烘手器插座</t>
  </si>
  <si>
    <t>双联单控开关</t>
  </si>
  <si>
    <t>空调插座</t>
  </si>
  <si>
    <t>250V 16A</t>
  </si>
  <si>
    <t>单联双控开关</t>
  </si>
  <si>
    <t>三联单控开关</t>
  </si>
  <si>
    <t>洗手盆安全插座</t>
  </si>
  <si>
    <t>防水灯</t>
  </si>
  <si>
    <t>四联单控开关</t>
  </si>
  <si>
    <t>防水筒灯</t>
  </si>
  <si>
    <t>11W</t>
  </si>
  <si>
    <t>金属卤化灯</t>
  </si>
  <si>
    <t>100W</t>
  </si>
  <si>
    <t>嵌入式筒灯</t>
  </si>
  <si>
    <t>疏散指示</t>
  </si>
  <si>
    <t>三管格栅荧光灯</t>
  </si>
  <si>
    <t>3*36</t>
  </si>
  <si>
    <t>3*18</t>
  </si>
  <si>
    <t>声光控开关</t>
  </si>
  <si>
    <t>双管荧光灯</t>
  </si>
  <si>
    <t>2*36</t>
  </si>
  <si>
    <t>双管格栅荧光灯</t>
  </si>
  <si>
    <t>吸顶灯</t>
  </si>
  <si>
    <t>总计</t>
  </si>
  <si>
    <t>合计</t>
  </si>
  <si>
    <t>错项预计增加</t>
  </si>
  <si>
    <t>黄色部分</t>
  </si>
  <si>
    <t>包含漏项</t>
  </si>
  <si>
    <t>预计总计</t>
  </si>
  <si>
    <t>规格/型号</t>
  </si>
  <si>
    <t>数量</t>
  </si>
  <si>
    <t>奇胜飞利浦</t>
  </si>
  <si>
    <t>德力西</t>
  </si>
  <si>
    <t>其他</t>
  </si>
  <si>
    <t>序号</t>
  </si>
  <si>
    <t>品牌</t>
  </si>
  <si>
    <t>厂家联系人：</t>
  </si>
  <si>
    <t>联系电话：</t>
  </si>
  <si>
    <t>报价厂家：</t>
  </si>
  <si>
    <t>合价（元）</t>
  </si>
  <si>
    <t>单价（元）</t>
  </si>
  <si>
    <t>注：</t>
  </si>
  <si>
    <t>工程量为清单量，结算以实际发生量为准。</t>
  </si>
  <si>
    <t>250V 10A</t>
  </si>
  <si>
    <t>250V 16A</t>
  </si>
  <si>
    <t xml:space="preserve">        中国科学院生态环境研究中心科研楼、公寓楼开关插座面板报价表      附表2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</si>
</sst>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4"/>
      <color indexed="10"/>
      <name val="宋体"/>
      <family val="0"/>
    </font>
    <font>
      <b/>
      <sz val="14"/>
      <color indexed="8"/>
      <name val="仿宋_GB2312"/>
      <family val="3"/>
    </font>
    <font>
      <b/>
      <sz val="14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PageLayoutView="0" workbookViewId="0" topLeftCell="O1">
      <selection activeCell="AC11" sqref="AC11"/>
    </sheetView>
  </sheetViews>
  <sheetFormatPr defaultColWidth="9.00390625" defaultRowHeight="24.75" customHeight="1"/>
  <cols>
    <col min="1" max="1" width="21.875" style="1" hidden="1" customWidth="1"/>
    <col min="2" max="2" width="11.875" style="1" hidden="1" customWidth="1"/>
    <col min="3" max="4" width="6.50390625" style="1" hidden="1" customWidth="1"/>
    <col min="5" max="5" width="6.75390625" style="1" hidden="1" customWidth="1"/>
    <col min="6" max="6" width="11.875" style="1" hidden="1" customWidth="1"/>
    <col min="7" max="7" width="6.50390625" style="1" hidden="1" customWidth="1"/>
    <col min="8" max="8" width="21.875" style="1" hidden="1" customWidth="1"/>
    <col min="9" max="9" width="11.875" style="1" hidden="1" customWidth="1"/>
    <col min="10" max="11" width="6.50390625" style="1" hidden="1" customWidth="1"/>
    <col min="12" max="12" width="6.75390625" style="1" hidden="1" customWidth="1"/>
    <col min="13" max="13" width="11.875" style="1" hidden="1" customWidth="1"/>
    <col min="14" max="14" width="6.50390625" style="1" hidden="1" customWidth="1"/>
    <col min="15" max="15" width="5.00390625" style="1" customWidth="1"/>
    <col min="16" max="16" width="19.625" style="1" customWidth="1"/>
    <col min="17" max="17" width="12.625" style="1" customWidth="1"/>
    <col min="18" max="18" width="8.875" style="1" customWidth="1"/>
    <col min="19" max="21" width="15.625" style="1" hidden="1" customWidth="1"/>
    <col min="22" max="22" width="13.75390625" style="1" customWidth="1"/>
    <col min="23" max="23" width="14.625" style="1" customWidth="1"/>
    <col min="24" max="24" width="14.375" style="1" customWidth="1"/>
    <col min="25" max="16384" width="9.00390625" style="1" customWidth="1"/>
  </cols>
  <sheetData>
    <row r="1" spans="15:24" ht="24.75" customHeight="1">
      <c r="O1" s="11" t="s">
        <v>61</v>
      </c>
      <c r="P1" s="11"/>
      <c r="Q1" s="11"/>
      <c r="R1" s="11"/>
      <c r="S1" s="11"/>
      <c r="T1" s="11"/>
      <c r="U1" s="11"/>
      <c r="V1" s="11"/>
      <c r="W1" s="11"/>
      <c r="X1" s="11"/>
    </row>
    <row r="2" spans="1:24" ht="24.75" customHeight="1">
      <c r="A2" s="9" t="s">
        <v>0</v>
      </c>
      <c r="B2" s="9"/>
      <c r="C2" s="9"/>
      <c r="D2" s="9"/>
      <c r="E2" s="9"/>
      <c r="F2" s="9"/>
      <c r="G2" s="9"/>
      <c r="H2" s="9" t="s">
        <v>1</v>
      </c>
      <c r="I2" s="9"/>
      <c r="J2" s="9"/>
      <c r="K2" s="9"/>
      <c r="L2" s="9"/>
      <c r="M2" s="9"/>
      <c r="N2" s="9"/>
      <c r="O2" s="2" t="s">
        <v>50</v>
      </c>
      <c r="P2" s="3" t="s">
        <v>2</v>
      </c>
      <c r="Q2" s="4" t="s">
        <v>45</v>
      </c>
      <c r="R2" s="4" t="s">
        <v>46</v>
      </c>
      <c r="S2" s="4" t="s">
        <v>47</v>
      </c>
      <c r="T2" s="4" t="s">
        <v>48</v>
      </c>
      <c r="U2" s="4" t="s">
        <v>49</v>
      </c>
      <c r="V2" s="4" t="s">
        <v>56</v>
      </c>
      <c r="W2" s="4" t="s">
        <v>55</v>
      </c>
      <c r="X2" s="4" t="s">
        <v>51</v>
      </c>
    </row>
    <row r="3" spans="1:24" s="6" customFormat="1" ht="24.75" customHeight="1">
      <c r="A3" s="6" t="s">
        <v>15</v>
      </c>
      <c r="B3" s="6" t="s">
        <v>5</v>
      </c>
      <c r="D3" s="6">
        <f>18+23</f>
        <v>41</v>
      </c>
      <c r="E3" s="6">
        <v>12</v>
      </c>
      <c r="F3" s="6">
        <f aca="true" t="shared" si="0" ref="F3:F18">D3*E3</f>
        <v>492</v>
      </c>
      <c r="H3" s="6" t="s">
        <v>16</v>
      </c>
      <c r="I3" s="6" t="s">
        <v>5</v>
      </c>
      <c r="K3" s="6">
        <v>1</v>
      </c>
      <c r="L3" s="6">
        <v>25</v>
      </c>
      <c r="M3" s="6">
        <f aca="true" t="shared" si="1" ref="M3:M22">K3*L3</f>
        <v>25</v>
      </c>
      <c r="O3" s="7">
        <v>1</v>
      </c>
      <c r="P3" s="4" t="s">
        <v>15</v>
      </c>
      <c r="Q3" s="4" t="s">
        <v>59</v>
      </c>
      <c r="R3" s="4">
        <v>350</v>
      </c>
      <c r="S3" s="5"/>
      <c r="T3" s="5"/>
      <c r="U3" s="5"/>
      <c r="V3" s="7"/>
      <c r="W3" s="5"/>
      <c r="X3" s="5"/>
    </row>
    <row r="4" spans="1:24" s="6" customFormat="1" ht="24.75" customHeight="1">
      <c r="A4" s="6" t="s">
        <v>17</v>
      </c>
      <c r="D4" s="6">
        <f>13+180</f>
        <v>193</v>
      </c>
      <c r="E4" s="6">
        <v>19.7</v>
      </c>
      <c r="F4" s="6">
        <f t="shared" si="0"/>
        <v>3802.1</v>
      </c>
      <c r="H4" s="6" t="s">
        <v>18</v>
      </c>
      <c r="I4" s="6" t="s">
        <v>19</v>
      </c>
      <c r="K4" s="6">
        <v>281</v>
      </c>
      <c r="L4" s="6">
        <v>25</v>
      </c>
      <c r="M4" s="6">
        <f t="shared" si="1"/>
        <v>7025</v>
      </c>
      <c r="O4" s="7">
        <v>2</v>
      </c>
      <c r="P4" s="4" t="s">
        <v>20</v>
      </c>
      <c r="Q4" s="4" t="s">
        <v>59</v>
      </c>
      <c r="R4" s="4">
        <v>102</v>
      </c>
      <c r="S4" s="5"/>
      <c r="T4" s="5"/>
      <c r="U4" s="5"/>
      <c r="V4" s="7"/>
      <c r="W4" s="5"/>
      <c r="X4" s="5"/>
    </row>
    <row r="5" spans="1:24" s="6" customFormat="1" ht="24.75" customHeight="1">
      <c r="A5" s="6" t="s">
        <v>37</v>
      </c>
      <c r="B5" s="6" t="s">
        <v>36</v>
      </c>
      <c r="D5" s="6">
        <v>395</v>
      </c>
      <c r="E5" s="6">
        <v>65</v>
      </c>
      <c r="F5" s="6">
        <f t="shared" si="0"/>
        <v>25675</v>
      </c>
      <c r="H5" s="6" t="s">
        <v>3</v>
      </c>
      <c r="K5" s="6">
        <v>7</v>
      </c>
      <c r="L5" s="6">
        <v>100</v>
      </c>
      <c r="M5" s="6">
        <f t="shared" si="1"/>
        <v>700</v>
      </c>
      <c r="O5" s="7">
        <v>3</v>
      </c>
      <c r="P5" s="4" t="s">
        <v>17</v>
      </c>
      <c r="Q5" s="4" t="s">
        <v>59</v>
      </c>
      <c r="R5" s="4">
        <v>772</v>
      </c>
      <c r="S5" s="5"/>
      <c r="T5" s="5"/>
      <c r="U5" s="5"/>
      <c r="V5" s="7"/>
      <c r="W5" s="5"/>
      <c r="X5" s="5"/>
    </row>
    <row r="6" spans="1:24" s="6" customFormat="1" ht="24.75" customHeight="1">
      <c r="A6" s="6" t="s">
        <v>14</v>
      </c>
      <c r="B6" s="6" t="s">
        <v>13</v>
      </c>
      <c r="E6" s="6">
        <v>45</v>
      </c>
      <c r="F6" s="6">
        <f t="shared" si="0"/>
        <v>0</v>
      </c>
      <c r="H6" s="6" t="s">
        <v>34</v>
      </c>
      <c r="K6" s="6">
        <v>47</v>
      </c>
      <c r="L6" s="6">
        <v>67</v>
      </c>
      <c r="M6" s="6">
        <f t="shared" si="1"/>
        <v>3149</v>
      </c>
      <c r="O6" s="7">
        <v>4</v>
      </c>
      <c r="P6" s="4" t="s">
        <v>21</v>
      </c>
      <c r="Q6" s="4" t="s">
        <v>59</v>
      </c>
      <c r="R6" s="4">
        <v>24</v>
      </c>
      <c r="S6" s="5"/>
      <c r="T6" s="5"/>
      <c r="U6" s="5"/>
      <c r="V6" s="7"/>
      <c r="W6" s="5"/>
      <c r="X6" s="5"/>
    </row>
    <row r="7" spans="1:24" s="6" customFormat="1" ht="24.75" customHeight="1">
      <c r="A7" s="6" t="s">
        <v>31</v>
      </c>
      <c r="B7" s="6" t="s">
        <v>32</v>
      </c>
      <c r="D7" s="6">
        <v>50</v>
      </c>
      <c r="E7" s="6">
        <v>120</v>
      </c>
      <c r="F7" s="6">
        <f t="shared" si="0"/>
        <v>6000</v>
      </c>
      <c r="H7" s="6" t="s">
        <v>3</v>
      </c>
      <c r="K7" s="6">
        <v>49</v>
      </c>
      <c r="L7" s="6">
        <v>100</v>
      </c>
      <c r="M7" s="6">
        <f t="shared" si="1"/>
        <v>4900</v>
      </c>
      <c r="O7" s="7">
        <v>5</v>
      </c>
      <c r="P7" s="4" t="s">
        <v>24</v>
      </c>
      <c r="Q7" s="4" t="s">
        <v>59</v>
      </c>
      <c r="R7" s="4">
        <v>5</v>
      </c>
      <c r="S7" s="5"/>
      <c r="T7" s="5"/>
      <c r="U7" s="5"/>
      <c r="V7" s="7"/>
      <c r="W7" s="5"/>
      <c r="X7" s="5"/>
    </row>
    <row r="8" spans="1:24" ht="24.75" customHeight="1">
      <c r="A8" s="1" t="s">
        <v>8</v>
      </c>
      <c r="B8" s="1" t="s">
        <v>5</v>
      </c>
      <c r="D8" s="1">
        <v>2</v>
      </c>
      <c r="E8" s="1">
        <v>25</v>
      </c>
      <c r="F8" s="1">
        <f t="shared" si="0"/>
        <v>50</v>
      </c>
      <c r="H8" s="1" t="s">
        <v>8</v>
      </c>
      <c r="I8" s="1" t="s">
        <v>5</v>
      </c>
      <c r="K8" s="1">
        <v>2</v>
      </c>
      <c r="L8" s="1">
        <v>25</v>
      </c>
      <c r="M8" s="1">
        <f t="shared" si="1"/>
        <v>50</v>
      </c>
      <c r="O8" s="7">
        <v>6</v>
      </c>
      <c r="P8" s="4" t="s">
        <v>9</v>
      </c>
      <c r="Q8" s="4"/>
      <c r="R8" s="4">
        <v>2</v>
      </c>
      <c r="S8" s="5"/>
      <c r="T8" s="5"/>
      <c r="U8" s="5"/>
      <c r="V8" s="7"/>
      <c r="W8" s="5"/>
      <c r="X8" s="5"/>
    </row>
    <row r="9" spans="1:24" ht="24.75" customHeight="1">
      <c r="A9" s="1" t="s">
        <v>10</v>
      </c>
      <c r="B9" s="1" t="s">
        <v>5</v>
      </c>
      <c r="D9" s="1">
        <f>44+855</f>
        <v>899</v>
      </c>
      <c r="E9" s="1">
        <v>18</v>
      </c>
      <c r="F9" s="1">
        <f t="shared" si="0"/>
        <v>16182</v>
      </c>
      <c r="H9" s="1" t="s">
        <v>10</v>
      </c>
      <c r="I9" s="1" t="s">
        <v>5</v>
      </c>
      <c r="K9" s="1">
        <v>20</v>
      </c>
      <c r="L9" s="1">
        <v>18</v>
      </c>
      <c r="M9" s="1">
        <f t="shared" si="1"/>
        <v>360</v>
      </c>
      <c r="O9" s="7">
        <v>7</v>
      </c>
      <c r="P9" s="4" t="s">
        <v>11</v>
      </c>
      <c r="Q9" s="4"/>
      <c r="R9" s="4">
        <v>2</v>
      </c>
      <c r="S9" s="5"/>
      <c r="T9" s="5"/>
      <c r="U9" s="5"/>
      <c r="V9" s="7"/>
      <c r="W9" s="5"/>
      <c r="X9" s="5"/>
    </row>
    <row r="10" spans="1:24" s="6" customFormat="1" ht="24.75" customHeight="1">
      <c r="A10" s="6" t="s">
        <v>35</v>
      </c>
      <c r="B10" s="6" t="s">
        <v>36</v>
      </c>
      <c r="E10" s="6">
        <v>65</v>
      </c>
      <c r="F10" s="6">
        <f t="shared" si="0"/>
        <v>0</v>
      </c>
      <c r="H10" s="6" t="s">
        <v>11</v>
      </c>
      <c r="K10" s="6">
        <v>1</v>
      </c>
      <c r="L10" s="6">
        <v>240</v>
      </c>
      <c r="M10" s="6">
        <f t="shared" si="1"/>
        <v>240</v>
      </c>
      <c r="O10" s="7">
        <v>8</v>
      </c>
      <c r="P10" s="4" t="s">
        <v>34</v>
      </c>
      <c r="Q10" s="4" t="s">
        <v>59</v>
      </c>
      <c r="R10" s="4">
        <v>47</v>
      </c>
      <c r="S10" s="5"/>
      <c r="T10" s="5"/>
      <c r="U10" s="5"/>
      <c r="V10" s="7"/>
      <c r="W10" s="5"/>
      <c r="X10" s="5"/>
    </row>
    <row r="11" spans="1:24" s="6" customFormat="1" ht="24.75" customHeight="1">
      <c r="A11" s="6" t="s">
        <v>31</v>
      </c>
      <c r="B11" s="6" t="s">
        <v>33</v>
      </c>
      <c r="D11" s="6">
        <v>153</v>
      </c>
      <c r="E11" s="6">
        <v>130</v>
      </c>
      <c r="F11" s="6">
        <f t="shared" si="0"/>
        <v>19890</v>
      </c>
      <c r="H11" s="6" t="s">
        <v>14</v>
      </c>
      <c r="I11" s="6" t="s">
        <v>13</v>
      </c>
      <c r="K11" s="6">
        <v>50</v>
      </c>
      <c r="L11" s="6">
        <v>45</v>
      </c>
      <c r="M11" s="6">
        <f t="shared" si="1"/>
        <v>2250</v>
      </c>
      <c r="O11" s="7">
        <v>9</v>
      </c>
      <c r="P11" s="4" t="s">
        <v>10</v>
      </c>
      <c r="Q11" s="4" t="s">
        <v>59</v>
      </c>
      <c r="R11" s="4">
        <v>1774</v>
      </c>
      <c r="S11" s="5"/>
      <c r="T11" s="5"/>
      <c r="U11" s="5"/>
      <c r="V11" s="7"/>
      <c r="W11" s="5"/>
      <c r="X11" s="5"/>
    </row>
    <row r="12" spans="1:24" s="6" customFormat="1" ht="24.75" customHeight="1">
      <c r="A12" s="6" t="s">
        <v>6</v>
      </c>
      <c r="B12" s="6" t="s">
        <v>7</v>
      </c>
      <c r="D12" s="6">
        <v>3</v>
      </c>
      <c r="E12" s="6">
        <v>50</v>
      </c>
      <c r="F12" s="6">
        <f t="shared" si="0"/>
        <v>150</v>
      </c>
      <c r="H12" s="6" t="s">
        <v>14</v>
      </c>
      <c r="I12" s="6" t="s">
        <v>13</v>
      </c>
      <c r="K12" s="6">
        <v>281</v>
      </c>
      <c r="L12" s="6">
        <v>45</v>
      </c>
      <c r="M12" s="6">
        <f t="shared" si="1"/>
        <v>12645</v>
      </c>
      <c r="O12" s="7">
        <v>10</v>
      </c>
      <c r="P12" s="4" t="s">
        <v>12</v>
      </c>
      <c r="Q12" s="4" t="s">
        <v>59</v>
      </c>
      <c r="R12" s="4">
        <v>682</v>
      </c>
      <c r="S12" s="5"/>
      <c r="T12" s="5"/>
      <c r="U12" s="5"/>
      <c r="V12" s="7"/>
      <c r="W12" s="5"/>
      <c r="X12" s="5"/>
    </row>
    <row r="13" spans="1:24" s="6" customFormat="1" ht="24.75" customHeight="1">
      <c r="A13" s="6" t="s">
        <v>27</v>
      </c>
      <c r="B13" s="6" t="s">
        <v>28</v>
      </c>
      <c r="D13" s="6">
        <v>12</v>
      </c>
      <c r="E13" s="6">
        <v>650</v>
      </c>
      <c r="F13" s="6">
        <f t="shared" si="0"/>
        <v>7800</v>
      </c>
      <c r="H13" s="6" t="s">
        <v>17</v>
      </c>
      <c r="K13" s="6">
        <v>17</v>
      </c>
      <c r="L13" s="6">
        <v>19.7</v>
      </c>
      <c r="M13" s="6">
        <f t="shared" si="1"/>
        <v>334.9</v>
      </c>
      <c r="O13" s="7">
        <v>11</v>
      </c>
      <c r="P13" s="4" t="s">
        <v>18</v>
      </c>
      <c r="Q13" s="4" t="s">
        <v>60</v>
      </c>
      <c r="R13" s="4">
        <v>281</v>
      </c>
      <c r="S13" s="5"/>
      <c r="T13" s="5"/>
      <c r="U13" s="5"/>
      <c r="V13" s="7"/>
      <c r="W13" s="4"/>
      <c r="X13" s="5"/>
    </row>
    <row r="14" spans="1:24" s="6" customFormat="1" ht="24.75" customHeight="1">
      <c r="A14" s="6" t="s">
        <v>30</v>
      </c>
      <c r="D14" s="6">
        <v>75</v>
      </c>
      <c r="E14" s="6">
        <v>100</v>
      </c>
      <c r="F14" s="6">
        <f t="shared" si="0"/>
        <v>7500</v>
      </c>
      <c r="H14" s="6" t="s">
        <v>24</v>
      </c>
      <c r="L14" s="6">
        <v>39.9</v>
      </c>
      <c r="M14" s="6">
        <f t="shared" si="1"/>
        <v>0</v>
      </c>
      <c r="O14" s="7">
        <v>12</v>
      </c>
      <c r="P14" s="4" t="s">
        <v>4</v>
      </c>
      <c r="Q14" s="4" t="s">
        <v>59</v>
      </c>
      <c r="R14" s="4">
        <v>6</v>
      </c>
      <c r="S14" s="5"/>
      <c r="T14" s="5"/>
      <c r="U14" s="5"/>
      <c r="V14" s="7"/>
      <c r="W14" s="5"/>
      <c r="X14" s="5"/>
    </row>
    <row r="15" spans="1:24" s="6" customFormat="1" ht="24.75" customHeight="1">
      <c r="A15" s="6" t="s">
        <v>20</v>
      </c>
      <c r="D15" s="6">
        <v>70</v>
      </c>
      <c r="E15" s="6">
        <v>19.7</v>
      </c>
      <c r="F15" s="6">
        <f t="shared" si="0"/>
        <v>1379</v>
      </c>
      <c r="H15" s="6" t="s">
        <v>15</v>
      </c>
      <c r="I15" s="6" t="s">
        <v>5</v>
      </c>
      <c r="K15" s="6">
        <v>8</v>
      </c>
      <c r="L15" s="6">
        <v>12</v>
      </c>
      <c r="M15" s="6">
        <f t="shared" si="1"/>
        <v>96</v>
      </c>
      <c r="O15" s="7">
        <v>13</v>
      </c>
      <c r="P15" s="4" t="s">
        <v>16</v>
      </c>
      <c r="Q15" s="4" t="s">
        <v>59</v>
      </c>
      <c r="R15" s="4">
        <v>1</v>
      </c>
      <c r="S15" s="5"/>
      <c r="T15" s="5"/>
      <c r="U15" s="5"/>
      <c r="V15" s="7"/>
      <c r="W15" s="5"/>
      <c r="X15" s="5"/>
    </row>
    <row r="16" spans="1:24" s="6" customFormat="1" ht="24.75" customHeight="1">
      <c r="A16" s="6" t="s">
        <v>30</v>
      </c>
      <c r="D16" s="6">
        <v>13</v>
      </c>
      <c r="E16" s="6">
        <v>100</v>
      </c>
      <c r="F16" s="6">
        <f t="shared" si="0"/>
        <v>1300</v>
      </c>
      <c r="H16" s="6" t="s">
        <v>21</v>
      </c>
      <c r="K16" s="6">
        <v>13</v>
      </c>
      <c r="L16" s="6">
        <v>26.2</v>
      </c>
      <c r="M16" s="6">
        <f t="shared" si="1"/>
        <v>340.59999999999997</v>
      </c>
      <c r="O16" s="7">
        <v>14</v>
      </c>
      <c r="P16" s="4" t="s">
        <v>8</v>
      </c>
      <c r="Q16" s="4" t="s">
        <v>59</v>
      </c>
      <c r="R16" s="4">
        <v>4</v>
      </c>
      <c r="S16" s="5"/>
      <c r="T16" s="5"/>
      <c r="U16" s="5"/>
      <c r="V16" s="7"/>
      <c r="W16" s="5"/>
      <c r="X16" s="5"/>
    </row>
    <row r="17" spans="1:24" s="6" customFormat="1" ht="24.75" customHeight="1">
      <c r="A17" s="6" t="s">
        <v>38</v>
      </c>
      <c r="B17" s="6" t="s">
        <v>7</v>
      </c>
      <c r="D17" s="6">
        <v>59</v>
      </c>
      <c r="E17" s="6">
        <v>45</v>
      </c>
      <c r="F17" s="6">
        <f t="shared" si="0"/>
        <v>2655</v>
      </c>
      <c r="H17" s="6" t="s">
        <v>6</v>
      </c>
      <c r="I17" s="6" t="s">
        <v>7</v>
      </c>
      <c r="K17" s="6">
        <v>1</v>
      </c>
      <c r="L17" s="6">
        <v>50</v>
      </c>
      <c r="M17" s="6">
        <f t="shared" si="1"/>
        <v>50</v>
      </c>
      <c r="O17" s="7">
        <v>15</v>
      </c>
      <c r="P17" s="4" t="s">
        <v>22</v>
      </c>
      <c r="Q17" s="4" t="s">
        <v>59</v>
      </c>
      <c r="R17" s="4">
        <v>274</v>
      </c>
      <c r="S17" s="5"/>
      <c r="T17" s="5"/>
      <c r="U17" s="5"/>
      <c r="V17" s="7"/>
      <c r="W17" s="5"/>
      <c r="X17" s="5"/>
    </row>
    <row r="18" spans="1:24" s="6" customFormat="1" ht="29.25" customHeight="1">
      <c r="A18" s="6" t="s">
        <v>23</v>
      </c>
      <c r="B18" s="6" t="s">
        <v>7</v>
      </c>
      <c r="D18" s="6">
        <v>3</v>
      </c>
      <c r="E18" s="6">
        <v>80</v>
      </c>
      <c r="F18" s="6">
        <f t="shared" si="0"/>
        <v>240</v>
      </c>
      <c r="H18" s="6" t="s">
        <v>25</v>
      </c>
      <c r="I18" s="6" t="s">
        <v>26</v>
      </c>
      <c r="K18" s="6">
        <v>2</v>
      </c>
      <c r="L18" s="6">
        <v>80</v>
      </c>
      <c r="M18" s="6">
        <f t="shared" si="1"/>
        <v>160</v>
      </c>
      <c r="O18" s="7"/>
      <c r="P18" s="4" t="s">
        <v>39</v>
      </c>
      <c r="Q18" s="5"/>
      <c r="R18" s="5"/>
      <c r="S18" s="5"/>
      <c r="T18" s="5"/>
      <c r="U18" s="5"/>
      <c r="V18" s="5"/>
      <c r="W18" s="5"/>
      <c r="X18" s="5"/>
    </row>
    <row r="19" spans="15:24" ht="35.25" customHeight="1">
      <c r="O19" t="s">
        <v>57</v>
      </c>
      <c r="P19" s="10" t="s">
        <v>58</v>
      </c>
      <c r="Q19" s="10"/>
      <c r="R19" s="10"/>
      <c r="S19" s="10"/>
      <c r="T19" s="10"/>
      <c r="U19" s="10"/>
      <c r="V19" s="10"/>
      <c r="W19" s="10"/>
      <c r="X19" s="10"/>
    </row>
    <row r="20" spans="1:24" ht="24.75" customHeight="1">
      <c r="A20" s="1" t="s">
        <v>40</v>
      </c>
      <c r="F20" s="1">
        <f>SUM(F3:F18)</f>
        <v>93115.1</v>
      </c>
      <c r="H20" s="1" t="s">
        <v>25</v>
      </c>
      <c r="I20" s="1" t="s">
        <v>26</v>
      </c>
      <c r="K20" s="1">
        <v>440</v>
      </c>
      <c r="L20" s="1">
        <v>80</v>
      </c>
      <c r="M20" s="1">
        <f t="shared" si="1"/>
        <v>35200</v>
      </c>
      <c r="Q20" s="1" t="s">
        <v>54</v>
      </c>
      <c r="X20" s="6"/>
    </row>
    <row r="21" spans="8:24" ht="24.75" customHeight="1">
      <c r="H21" s="1" t="s">
        <v>38</v>
      </c>
      <c r="I21" s="1" t="s">
        <v>7</v>
      </c>
      <c r="K21" s="1">
        <v>4</v>
      </c>
      <c r="L21" s="1">
        <v>45</v>
      </c>
      <c r="M21" s="1">
        <f t="shared" si="1"/>
        <v>180</v>
      </c>
      <c r="Q21" s="1" t="s">
        <v>52</v>
      </c>
      <c r="X21" s="6"/>
    </row>
    <row r="22" spans="1:24" ht="24.75" customHeight="1">
      <c r="A22" s="1" t="s">
        <v>41</v>
      </c>
      <c r="B22" s="1" t="s">
        <v>42</v>
      </c>
      <c r="F22" s="1">
        <f>SUM(F3:F11)</f>
        <v>72091.1</v>
      </c>
      <c r="H22" s="1" t="s">
        <v>29</v>
      </c>
      <c r="K22" s="1">
        <v>274</v>
      </c>
      <c r="L22" s="1">
        <v>45</v>
      </c>
      <c r="M22" s="1">
        <f t="shared" si="1"/>
        <v>12330</v>
      </c>
      <c r="Q22" s="1" t="s">
        <v>53</v>
      </c>
      <c r="X22" s="6"/>
    </row>
    <row r="23" spans="1:24" ht="24.75" customHeight="1">
      <c r="A23" s="1" t="s">
        <v>39</v>
      </c>
      <c r="B23" s="1" t="s">
        <v>43</v>
      </c>
      <c r="F23" s="8">
        <f>F20+M23</f>
        <v>173150.6</v>
      </c>
      <c r="H23" s="1" t="s">
        <v>40</v>
      </c>
      <c r="M23" s="1">
        <f>SUM(M3:M22)</f>
        <v>80035.5</v>
      </c>
      <c r="X23" s="6"/>
    </row>
    <row r="24" spans="1:24" ht="24.75" customHeight="1">
      <c r="A24" s="1" t="s">
        <v>44</v>
      </c>
      <c r="F24" s="1">
        <f>F22+F23</f>
        <v>245241.7</v>
      </c>
      <c r="X24" s="6"/>
    </row>
    <row r="25" ht="24.75" customHeight="1">
      <c r="X25" s="6"/>
    </row>
    <row r="26" ht="24.75" customHeight="1">
      <c r="X26" s="6"/>
    </row>
    <row r="27" ht="24.75" customHeight="1">
      <c r="X27" s="6"/>
    </row>
    <row r="28" ht="24.75" customHeight="1">
      <c r="X28" s="6"/>
    </row>
    <row r="29" ht="24.75" customHeight="1">
      <c r="X29" s="6"/>
    </row>
    <row r="30" ht="24.75" customHeight="1">
      <c r="X30" s="6"/>
    </row>
    <row r="31" ht="24.75" customHeight="1">
      <c r="X31" s="6"/>
    </row>
    <row r="32" ht="24.75" customHeight="1">
      <c r="X32" s="6"/>
    </row>
    <row r="33" ht="24.75" customHeight="1">
      <c r="X33" s="6"/>
    </row>
    <row r="34" ht="24.75" customHeight="1">
      <c r="X34" s="6"/>
    </row>
    <row r="35" ht="24.75" customHeight="1">
      <c r="X35" s="6"/>
    </row>
    <row r="36" ht="24.75" customHeight="1">
      <c r="X36" s="6"/>
    </row>
    <row r="37" ht="24.75" customHeight="1">
      <c r="X37" s="6"/>
    </row>
    <row r="38" ht="24.75" customHeight="1">
      <c r="X38" s="6"/>
    </row>
    <row r="39" ht="24.75" customHeight="1">
      <c r="X39" s="6"/>
    </row>
    <row r="40" ht="24.75" customHeight="1">
      <c r="X40" s="6"/>
    </row>
    <row r="41" ht="24.75" customHeight="1">
      <c r="X41" s="6"/>
    </row>
    <row r="42" ht="24.75" customHeight="1">
      <c r="X42" s="6"/>
    </row>
    <row r="43" ht="24.75" customHeight="1">
      <c r="X43" s="6"/>
    </row>
    <row r="44" ht="24.75" customHeight="1">
      <c r="X44" s="6"/>
    </row>
    <row r="45" ht="24.75" customHeight="1">
      <c r="X45" s="6"/>
    </row>
    <row r="46" ht="24.75" customHeight="1">
      <c r="X46" s="6"/>
    </row>
    <row r="47" ht="24.75" customHeight="1">
      <c r="X47" s="6"/>
    </row>
    <row r="48" ht="24.75" customHeight="1">
      <c r="X48" s="6"/>
    </row>
    <row r="49" ht="24.75" customHeight="1">
      <c r="X49" s="6"/>
    </row>
    <row r="50" ht="24.75" customHeight="1">
      <c r="X50" s="6"/>
    </row>
  </sheetData>
  <sheetProtection/>
  <mergeCells count="4">
    <mergeCell ref="A2:G2"/>
    <mergeCell ref="H2:N2"/>
    <mergeCell ref="O1:X1"/>
    <mergeCell ref="P19:X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中国科学院生态环境研究中心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zhouming</dc:creator>
  <cp:keywords/>
  <dc:description/>
  <cp:lastModifiedBy>王士精</cp:lastModifiedBy>
  <cp:lastPrinted>2011-07-05T01:53:07Z</cp:lastPrinted>
  <dcterms:created xsi:type="dcterms:W3CDTF">2010-11-25T08:13:18Z</dcterms:created>
  <dcterms:modified xsi:type="dcterms:W3CDTF">2011-07-05T10:53:23Z</dcterms:modified>
  <cp:category/>
  <cp:version/>
  <cp:contentType/>
  <cp:contentStatus/>
</cp:coreProperties>
</file>